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5" yWindow="109" windowWidth="14808" windowHeight="801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9" i="1" l="1"/>
  <c r="F19" i="1"/>
  <c r="G11" i="1"/>
  <c r="F11" i="1"/>
  <c r="E11" i="1" l="1"/>
  <c r="H11" i="1"/>
  <c r="I11" i="1"/>
  <c r="J11" i="1"/>
  <c r="D11" i="1"/>
  <c r="G18" i="1"/>
  <c r="J18" i="1"/>
  <c r="J19" i="1" s="1"/>
  <c r="I19" i="1" l="1"/>
  <c r="I20" i="1" s="1"/>
  <c r="H19" i="1"/>
  <c r="E18" i="1"/>
  <c r="E19" i="1" s="1"/>
  <c r="F18" i="1"/>
  <c r="H18" i="1"/>
  <c r="I18" i="1"/>
  <c r="D18" i="1"/>
  <c r="D19" i="1" s="1"/>
  <c r="J20" i="1" s="1"/>
  <c r="G20" i="1" l="1"/>
  <c r="F20" i="1"/>
  <c r="E20" i="1"/>
  <c r="H20" i="1"/>
</calcChain>
</file>

<file path=xl/sharedStrings.xml><?xml version="1.0" encoding="utf-8"?>
<sst xmlns="http://schemas.openxmlformats.org/spreadsheetml/2006/main" count="35" uniqueCount="34">
  <si>
    <t>№ п/п</t>
  </si>
  <si>
    <t>Применение гербицида</t>
  </si>
  <si>
    <t>Фонд З/П</t>
  </si>
  <si>
    <t>Сидеральный пар-горчица</t>
  </si>
  <si>
    <t>Едн. изм.</t>
  </si>
  <si>
    <t>Пестициды</t>
  </si>
  <si>
    <t>На 1000 га</t>
  </si>
  <si>
    <t>тыс руб</t>
  </si>
  <si>
    <t>итого затрат:</t>
  </si>
  <si>
    <t>Покупка дополнительного оборудования (раз в 8 лет)</t>
  </si>
  <si>
    <t>Покупка известкого материала</t>
  </si>
  <si>
    <r>
      <t>Сидеральный пар-клевер</t>
    </r>
    <r>
      <rPr>
        <sz val="10"/>
        <color theme="1"/>
        <rFont val="Times New Roman"/>
        <family val="1"/>
        <charset val="204"/>
      </rPr>
      <t xml:space="preserve"> (подсевной)</t>
    </r>
  </si>
  <si>
    <t>Чёрный пар</t>
  </si>
  <si>
    <t>Чёрный пар (применение гербицида)</t>
  </si>
  <si>
    <t>Чёрный пар (гербицид+известкование 10т/га)</t>
  </si>
  <si>
    <t>Чёрный пар (гербицид+известкование 10т/га+навоз 50т/га)</t>
  </si>
  <si>
    <t>т/га</t>
  </si>
  <si>
    <t>Урожайность 1-ой культуры оз пшеницы</t>
  </si>
  <si>
    <t>Урожайность 2-ой культуры яр пшеницы</t>
  </si>
  <si>
    <r>
      <t>Экономия на удобрениях под следующие культуры (</t>
    </r>
    <r>
      <rPr>
        <b/>
        <sz val="12"/>
        <color theme="1"/>
        <rFont val="Times New Roman"/>
        <family val="1"/>
        <charset val="204"/>
      </rPr>
      <t>теория</t>
    </r>
    <r>
      <rPr>
        <sz val="12"/>
        <color theme="1"/>
        <rFont val="Times New Roman"/>
        <family val="1"/>
        <charset val="204"/>
      </rPr>
      <t>)</t>
    </r>
  </si>
  <si>
    <t>Экономика применения разных видов паров за 2017-2019 годы</t>
  </si>
  <si>
    <r>
      <t>Экономия на удобрениях в 1-ой культуре (</t>
    </r>
    <r>
      <rPr>
        <b/>
        <sz val="12"/>
        <color theme="1"/>
        <rFont val="Times New Roman"/>
        <family val="1"/>
        <charset val="204"/>
      </rPr>
      <t>практика</t>
    </r>
    <r>
      <rPr>
        <sz val="12"/>
        <color theme="1"/>
        <rFont val="Times New Roman"/>
        <family val="1"/>
        <charset val="204"/>
      </rPr>
      <t>)</t>
    </r>
  </si>
  <si>
    <t>Занятый пар- горох</t>
  </si>
  <si>
    <t>Удобрения</t>
  </si>
  <si>
    <t>Финансовый результат за три года</t>
  </si>
  <si>
    <t>Урожай пара (продукция)</t>
  </si>
  <si>
    <t>Отклонение от чёрного пара</t>
  </si>
  <si>
    <t>Затраты на семяна (по себестоимости)</t>
  </si>
  <si>
    <t>Главный агроном</t>
  </si>
  <si>
    <t>Данилов П.А.</t>
  </si>
  <si>
    <t xml:space="preserve">Наименование </t>
  </si>
  <si>
    <t>ГСМ</t>
  </si>
  <si>
    <t>Выручка от урожая за два года (в переводе на 1000 га), цены 2019 года пшеница 12000 руб/т, горох 14500 руб/т</t>
  </si>
  <si>
    <t>Все затраты и продажи указаны в ценах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</si>
</sst>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₽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165" fontId="3" fillId="0" borderId="9" xfId="0" applyNumberFormat="1" applyFont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  <xf numFmtId="164" fontId="4" fillId="3" borderId="9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righ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workbookViewId="0">
      <selection activeCell="G12" sqref="G12"/>
    </sheetView>
  </sheetViews>
  <sheetFormatPr defaultRowHeight="18.350000000000001" x14ac:dyDescent="0.25"/>
  <cols>
    <col min="1" max="1" width="4.625" style="18" customWidth="1"/>
    <col min="2" max="2" width="26.875" style="18" customWidth="1"/>
    <col min="3" max="3" width="7.75" style="18" customWidth="1"/>
    <col min="4" max="4" width="10" style="18" customWidth="1"/>
    <col min="5" max="5" width="15.875" style="18" customWidth="1"/>
    <col min="6" max="6" width="18.75" style="18" customWidth="1"/>
    <col min="7" max="7" width="24" style="18" customWidth="1"/>
    <col min="8" max="8" width="12.125" style="18" customWidth="1"/>
    <col min="9" max="9" width="12.375" style="18" customWidth="1"/>
    <col min="10" max="10" width="11.125" style="18" customWidth="1"/>
    <col min="11" max="11" width="9.125" style="2"/>
    <col min="12" max="16" width="9.125" style="1"/>
  </cols>
  <sheetData>
    <row r="1" spans="1:10" ht="21.1" customHeight="1" thickBot="1" x14ac:dyDescent="0.3">
      <c r="A1" s="51" t="s">
        <v>20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1.1" customHeight="1" x14ac:dyDescent="0.25">
      <c r="A2" s="40" t="s">
        <v>0</v>
      </c>
      <c r="B2" s="42" t="s">
        <v>30</v>
      </c>
      <c r="C2" s="42" t="s">
        <v>4</v>
      </c>
      <c r="D2" s="46" t="s">
        <v>6</v>
      </c>
      <c r="E2" s="46"/>
      <c r="F2" s="46"/>
      <c r="G2" s="46"/>
      <c r="H2" s="46"/>
      <c r="I2" s="46"/>
      <c r="J2" s="47"/>
    </row>
    <row r="3" spans="1:10" ht="63.2" customHeight="1" thickBot="1" x14ac:dyDescent="0.3">
      <c r="A3" s="41"/>
      <c r="B3" s="43"/>
      <c r="C3" s="43"/>
      <c r="D3" s="22" t="s">
        <v>12</v>
      </c>
      <c r="E3" s="22" t="s">
        <v>13</v>
      </c>
      <c r="F3" s="22" t="s">
        <v>14</v>
      </c>
      <c r="G3" s="22" t="s">
        <v>15</v>
      </c>
      <c r="H3" s="22" t="s">
        <v>11</v>
      </c>
      <c r="I3" s="22" t="s">
        <v>3</v>
      </c>
      <c r="J3" s="23" t="s">
        <v>22</v>
      </c>
    </row>
    <row r="4" spans="1:10" ht="16.5" customHeight="1" x14ac:dyDescent="0.25">
      <c r="A4" s="3">
        <v>1</v>
      </c>
      <c r="B4" s="4" t="s">
        <v>31</v>
      </c>
      <c r="C4" s="44" t="s">
        <v>7</v>
      </c>
      <c r="D4" s="5">
        <v>2365</v>
      </c>
      <c r="E4" s="5">
        <v>1796</v>
      </c>
      <c r="F4" s="5">
        <v>4078</v>
      </c>
      <c r="G4" s="5">
        <v>9612</v>
      </c>
      <c r="H4" s="5">
        <v>1480</v>
      </c>
      <c r="I4" s="5">
        <v>1395</v>
      </c>
      <c r="J4" s="6">
        <v>3464</v>
      </c>
    </row>
    <row r="5" spans="1:10" ht="19.7" customHeight="1" x14ac:dyDescent="0.25">
      <c r="A5" s="7">
        <v>2</v>
      </c>
      <c r="B5" s="8" t="s">
        <v>1</v>
      </c>
      <c r="C5" s="45"/>
      <c r="D5" s="9">
        <v>0</v>
      </c>
      <c r="E5" s="9">
        <v>1470</v>
      </c>
      <c r="F5" s="9">
        <v>1470</v>
      </c>
      <c r="G5" s="9">
        <v>1470</v>
      </c>
      <c r="H5" s="9"/>
      <c r="I5" s="9"/>
      <c r="J5" s="10"/>
    </row>
    <row r="6" spans="1:10" ht="30.6" customHeight="1" x14ac:dyDescent="0.25">
      <c r="A6" s="7">
        <v>3</v>
      </c>
      <c r="B6" s="8" t="s">
        <v>10</v>
      </c>
      <c r="C6" s="45"/>
      <c r="D6" s="9"/>
      <c r="E6" s="9"/>
      <c r="F6" s="9">
        <v>1200</v>
      </c>
      <c r="G6" s="9">
        <v>1200</v>
      </c>
      <c r="H6" s="9"/>
      <c r="I6" s="9"/>
      <c r="J6" s="10"/>
    </row>
    <row r="7" spans="1:10" ht="33.299999999999997" customHeight="1" x14ac:dyDescent="0.25">
      <c r="A7" s="7">
        <v>4</v>
      </c>
      <c r="B7" s="8" t="s">
        <v>27</v>
      </c>
      <c r="C7" s="45"/>
      <c r="D7" s="9"/>
      <c r="E7" s="9"/>
      <c r="F7" s="9"/>
      <c r="G7" s="9"/>
      <c r="H7" s="9">
        <v>780</v>
      </c>
      <c r="I7" s="9">
        <v>252</v>
      </c>
      <c r="J7" s="10">
        <v>4480</v>
      </c>
    </row>
    <row r="8" spans="1:10" ht="18.350000000000001" customHeight="1" x14ac:dyDescent="0.25">
      <c r="A8" s="7">
        <v>5</v>
      </c>
      <c r="B8" s="8" t="s">
        <v>23</v>
      </c>
      <c r="C8" s="45"/>
      <c r="D8" s="9"/>
      <c r="E8" s="9"/>
      <c r="F8" s="9"/>
      <c r="G8" s="9"/>
      <c r="H8" s="9"/>
      <c r="I8" s="9"/>
      <c r="J8" s="10">
        <v>6690</v>
      </c>
    </row>
    <row r="9" spans="1:10" x14ac:dyDescent="0.25">
      <c r="A9" s="7">
        <v>6</v>
      </c>
      <c r="B9" s="8" t="s">
        <v>2</v>
      </c>
      <c r="C9" s="45"/>
      <c r="D9" s="9">
        <v>157</v>
      </c>
      <c r="E9" s="9">
        <v>130</v>
      </c>
      <c r="F9" s="9">
        <v>352</v>
      </c>
      <c r="G9" s="9">
        <v>680</v>
      </c>
      <c r="H9" s="9">
        <v>92</v>
      </c>
      <c r="I9" s="9">
        <v>153</v>
      </c>
      <c r="J9" s="10">
        <v>524</v>
      </c>
    </row>
    <row r="10" spans="1:10" ht="19.05" thickBot="1" x14ac:dyDescent="0.3">
      <c r="A10" s="7">
        <v>7</v>
      </c>
      <c r="B10" s="8" t="s">
        <v>5</v>
      </c>
      <c r="C10" s="45"/>
      <c r="D10" s="9"/>
      <c r="E10" s="9"/>
      <c r="F10" s="9"/>
      <c r="G10" s="9"/>
      <c r="H10" s="9"/>
      <c r="I10" s="9">
        <v>527</v>
      </c>
      <c r="J10" s="10">
        <v>8182</v>
      </c>
    </row>
    <row r="11" spans="1:10" ht="18.350000000000001" customHeight="1" thickBot="1" x14ac:dyDescent="0.3">
      <c r="A11" s="54" t="s">
        <v>8</v>
      </c>
      <c r="B11" s="55"/>
      <c r="C11" s="45"/>
      <c r="D11" s="16">
        <f>SUM(D4:D10)</f>
        <v>2522</v>
      </c>
      <c r="E11" s="16">
        <f>SUM(E4:E10)</f>
        <v>3396</v>
      </c>
      <c r="F11" s="16">
        <f>SUM(F4:F10)</f>
        <v>7100</v>
      </c>
      <c r="G11" s="16">
        <f>SUM(G4:G10)</f>
        <v>12962</v>
      </c>
      <c r="H11" s="16">
        <f>SUM(H4:H10)</f>
        <v>2352</v>
      </c>
      <c r="I11" s="16">
        <f>SUM(I4:I10)</f>
        <v>2327</v>
      </c>
      <c r="J11" s="17">
        <f>SUM(J4:J10)</f>
        <v>23340</v>
      </c>
    </row>
    <row r="12" spans="1:10" ht="46.9" customHeight="1" x14ac:dyDescent="0.25">
      <c r="A12" s="3">
        <v>8</v>
      </c>
      <c r="B12" s="4" t="s">
        <v>19</v>
      </c>
      <c r="C12" s="45"/>
      <c r="D12" s="5">
        <v>0</v>
      </c>
      <c r="E12" s="5">
        <v>0</v>
      </c>
      <c r="F12" s="5">
        <v>4080</v>
      </c>
      <c r="G12" s="5">
        <v>13639</v>
      </c>
      <c r="H12" s="5">
        <v>8156</v>
      </c>
      <c r="I12" s="5">
        <v>4872</v>
      </c>
      <c r="J12" s="6">
        <v>4434</v>
      </c>
    </row>
    <row r="13" spans="1:10" ht="46.2" customHeight="1" thickBot="1" x14ac:dyDescent="0.3">
      <c r="A13" s="24">
        <v>9</v>
      </c>
      <c r="B13" s="25" t="s">
        <v>21</v>
      </c>
      <c r="C13" s="45"/>
      <c r="D13" s="26">
        <v>0</v>
      </c>
      <c r="E13" s="26">
        <v>0</v>
      </c>
      <c r="F13" s="26">
        <v>4080</v>
      </c>
      <c r="G13" s="26">
        <v>11171</v>
      </c>
      <c r="H13" s="26">
        <v>4590</v>
      </c>
      <c r="I13" s="26">
        <v>0</v>
      </c>
      <c r="J13" s="27">
        <v>3060</v>
      </c>
    </row>
    <row r="14" spans="1:10" ht="32.6" customHeight="1" thickBot="1" x14ac:dyDescent="0.3">
      <c r="A14" s="58">
        <v>10</v>
      </c>
      <c r="B14" s="11" t="s">
        <v>9</v>
      </c>
      <c r="C14" s="45"/>
      <c r="D14" s="12"/>
      <c r="E14" s="12"/>
      <c r="F14" s="12">
        <v>3240</v>
      </c>
      <c r="G14" s="12">
        <v>10874</v>
      </c>
      <c r="H14" s="12"/>
      <c r="I14" s="12"/>
      <c r="J14" s="13"/>
    </row>
    <row r="15" spans="1:10" ht="20.399999999999999" customHeight="1" x14ac:dyDescent="0.25">
      <c r="A15" s="3">
        <v>11</v>
      </c>
      <c r="B15" s="28" t="s">
        <v>25</v>
      </c>
      <c r="C15" s="48" t="s">
        <v>16</v>
      </c>
      <c r="D15" s="5"/>
      <c r="E15" s="5"/>
      <c r="F15" s="5"/>
      <c r="G15" s="5"/>
      <c r="H15" s="5"/>
      <c r="I15" s="5"/>
      <c r="J15" s="29">
        <v>3.1</v>
      </c>
    </row>
    <row r="16" spans="1:10" ht="31.25" customHeight="1" x14ac:dyDescent="0.25">
      <c r="A16" s="7">
        <v>12</v>
      </c>
      <c r="B16" s="14" t="s">
        <v>17</v>
      </c>
      <c r="C16" s="49"/>
      <c r="D16" s="15">
        <v>4.5999999999999996</v>
      </c>
      <c r="E16" s="15">
        <v>4.7</v>
      </c>
      <c r="F16" s="15">
        <v>5.0999999999999996</v>
      </c>
      <c r="G16" s="15">
        <v>5.3</v>
      </c>
      <c r="H16" s="15">
        <v>4.9000000000000004</v>
      </c>
      <c r="I16" s="15">
        <v>4.7</v>
      </c>
      <c r="J16" s="30">
        <v>4.4000000000000004</v>
      </c>
    </row>
    <row r="17" spans="1:10" ht="31.25" customHeight="1" thickBot="1" x14ac:dyDescent="0.3">
      <c r="A17" s="24">
        <v>13</v>
      </c>
      <c r="B17" s="31" t="s">
        <v>18</v>
      </c>
      <c r="C17" s="50"/>
      <c r="D17" s="32">
        <v>4.2</v>
      </c>
      <c r="E17" s="32">
        <v>4.2</v>
      </c>
      <c r="F17" s="32">
        <v>4.8</v>
      </c>
      <c r="G17" s="32">
        <v>4.8</v>
      </c>
      <c r="H17" s="32">
        <v>4.4000000000000004</v>
      </c>
      <c r="I17" s="32">
        <v>4.0999999999999996</v>
      </c>
      <c r="J17" s="33">
        <v>4.2</v>
      </c>
    </row>
    <row r="18" spans="1:10" ht="79.5" customHeight="1" x14ac:dyDescent="0.25">
      <c r="A18" s="59">
        <v>14</v>
      </c>
      <c r="B18" s="60" t="s">
        <v>32</v>
      </c>
      <c r="C18" s="61" t="s">
        <v>7</v>
      </c>
      <c r="D18" s="62">
        <f>(D16+D17)*1000*12</f>
        <v>105600</v>
      </c>
      <c r="E18" s="62">
        <f t="shared" ref="E18:I18" si="0">(E16+E17)*1000*12</f>
        <v>106800</v>
      </c>
      <c r="F18" s="62">
        <f t="shared" si="0"/>
        <v>118799.99999999997</v>
      </c>
      <c r="G18" s="62">
        <f>(G16+G17)*1000*12</f>
        <v>121200</v>
      </c>
      <c r="H18" s="62">
        <f t="shared" si="0"/>
        <v>111600</v>
      </c>
      <c r="I18" s="62">
        <f t="shared" si="0"/>
        <v>105600</v>
      </c>
      <c r="J18" s="63">
        <f>(J15*14.5*1000)+((J16+J17)*12*1000)</f>
        <v>148150</v>
      </c>
    </row>
    <row r="19" spans="1:10" ht="29.9" customHeight="1" x14ac:dyDescent="0.25">
      <c r="A19" s="56" t="s">
        <v>24</v>
      </c>
      <c r="B19" s="57"/>
      <c r="C19" s="49"/>
      <c r="D19" s="34">
        <f>D18-D11+D13</f>
        <v>103078</v>
      </c>
      <c r="E19" s="34">
        <f>E18-E11+E13</f>
        <v>103404</v>
      </c>
      <c r="F19" s="34">
        <f>F18-F11-(F14/8)+F13</f>
        <v>115374.99999999997</v>
      </c>
      <c r="G19" s="34">
        <f>G18-G11-(G14/8)+G13</f>
        <v>118049.75</v>
      </c>
      <c r="H19" s="34">
        <f t="shared" ref="H19:I19" si="1">H18-H11+H13</f>
        <v>113838</v>
      </c>
      <c r="I19" s="34">
        <f t="shared" si="1"/>
        <v>103273</v>
      </c>
      <c r="J19" s="35">
        <f>J18-J11+J13</f>
        <v>127870</v>
      </c>
    </row>
    <row r="20" spans="1:10" ht="19.05" thickBot="1" x14ac:dyDescent="0.3">
      <c r="A20" s="52" t="s">
        <v>26</v>
      </c>
      <c r="B20" s="53"/>
      <c r="C20" s="50"/>
      <c r="D20" s="36"/>
      <c r="E20" s="37">
        <f>E19-$D$19</f>
        <v>326</v>
      </c>
      <c r="F20" s="37">
        <f t="shared" ref="F20:H20" si="2">F19-$D$19</f>
        <v>12296.999999999971</v>
      </c>
      <c r="G20" s="37">
        <f t="shared" si="2"/>
        <v>14971.75</v>
      </c>
      <c r="H20" s="37">
        <f t="shared" si="2"/>
        <v>10760</v>
      </c>
      <c r="I20" s="37">
        <f>I19-$D$19</f>
        <v>195</v>
      </c>
      <c r="J20" s="38">
        <f>J19-$D$19</f>
        <v>24792</v>
      </c>
    </row>
    <row r="21" spans="1:10" x14ac:dyDescent="0.25">
      <c r="D21" s="19"/>
      <c r="E21" s="19"/>
      <c r="F21" s="19"/>
      <c r="G21" s="19"/>
      <c r="H21" s="19"/>
      <c r="I21" s="19"/>
    </row>
    <row r="22" spans="1:10" ht="18.350000000000001" customHeight="1" x14ac:dyDescent="0.25">
      <c r="A22" s="64"/>
      <c r="B22" s="65" t="s">
        <v>33</v>
      </c>
      <c r="C22" s="64"/>
      <c r="D22" s="64"/>
      <c r="E22" s="64"/>
      <c r="F22" s="64"/>
      <c r="G22" s="64"/>
      <c r="H22" s="64"/>
      <c r="I22" s="64"/>
      <c r="J22" s="64"/>
    </row>
    <row r="23" spans="1:10" x14ac:dyDescent="0.25">
      <c r="D23" s="19"/>
      <c r="E23" s="19"/>
      <c r="F23" s="19"/>
      <c r="G23" s="19"/>
      <c r="H23" s="19"/>
      <c r="I23" s="19"/>
    </row>
    <row r="24" spans="1:10" x14ac:dyDescent="0.25">
      <c r="D24" s="39" t="s">
        <v>28</v>
      </c>
      <c r="E24" s="39"/>
      <c r="F24" s="20"/>
      <c r="G24" s="21" t="s">
        <v>29</v>
      </c>
      <c r="H24" s="19"/>
      <c r="I24" s="19"/>
    </row>
    <row r="25" spans="1:10" x14ac:dyDescent="0.25">
      <c r="D25" s="19"/>
      <c r="E25" s="19"/>
      <c r="F25" s="19"/>
      <c r="G25" s="19"/>
      <c r="H25" s="19"/>
      <c r="I25" s="19"/>
    </row>
    <row r="26" spans="1:10" x14ac:dyDescent="0.25">
      <c r="D26" s="19"/>
      <c r="E26" s="19"/>
      <c r="F26" s="19"/>
      <c r="G26" s="19"/>
      <c r="H26" s="19"/>
      <c r="I26" s="19"/>
    </row>
  </sheetData>
  <mergeCells count="12">
    <mergeCell ref="A1:J1"/>
    <mergeCell ref="A20:B20"/>
    <mergeCell ref="C18:C20"/>
    <mergeCell ref="A11:B11"/>
    <mergeCell ref="A19:B19"/>
    <mergeCell ref="C4:C14"/>
    <mergeCell ref="D24:E24"/>
    <mergeCell ref="A2:A3"/>
    <mergeCell ref="B2:B3"/>
    <mergeCell ref="C2:C3"/>
    <mergeCell ref="D2:J2"/>
    <mergeCell ref="C15:C17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2020-06-17T11:19:35Z</dcterms:modified>
</cp:coreProperties>
</file>